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S34" i="1"/>
  <c r="S33"/>
  <c r="S32"/>
  <c r="S31"/>
  <c r="S29"/>
  <c r="S28"/>
  <c r="S27"/>
  <c r="S26"/>
  <c r="S25"/>
  <c r="S23"/>
  <c r="S21"/>
  <c r="S18"/>
  <c r="S14"/>
  <c r="S12"/>
  <c r="S17"/>
  <c r="S11"/>
  <c r="S10"/>
  <c r="S9"/>
  <c r="S8"/>
  <c r="S7"/>
  <c r="S6"/>
  <c r="S5"/>
</calcChain>
</file>

<file path=xl/sharedStrings.xml><?xml version="1.0" encoding="utf-8"?>
<sst xmlns="http://schemas.openxmlformats.org/spreadsheetml/2006/main" count="53" uniqueCount="25">
  <si>
    <t>Jahr</t>
  </si>
  <si>
    <t>Grasfrosch</t>
  </si>
  <si>
    <t>Erdkröte</t>
  </si>
  <si>
    <t>Kammmolch</t>
  </si>
  <si>
    <t>Fadenmolch</t>
  </si>
  <si>
    <t>Teichmolch</t>
  </si>
  <si>
    <t>Bergmolch</t>
  </si>
  <si>
    <t>Sonstige</t>
  </si>
  <si>
    <t>Totfunde</t>
  </si>
  <si>
    <t>M</t>
  </si>
  <si>
    <t>W</t>
  </si>
  <si>
    <t>DD</t>
  </si>
  <si>
    <t>Tiere im Jahr</t>
  </si>
  <si>
    <t>Aktion Sorgenkröte: Waldkaterallee</t>
  </si>
  <si>
    <t>Eidechse</t>
  </si>
  <si>
    <t>Laubfrösche</t>
  </si>
  <si>
    <t>Teichfrosch (3m,3w)</t>
  </si>
  <si>
    <t>Erdkröten</t>
  </si>
  <si>
    <t>Bergmolche</t>
  </si>
  <si>
    <t>Springfrosch (1m)</t>
  </si>
  <si>
    <t>Teichfrosch (w)</t>
  </si>
  <si>
    <t>Feuersalamander</t>
  </si>
  <si>
    <t>Springfrosch (1w)</t>
  </si>
  <si>
    <t>2 Erdkröten, 2 Bergmolche</t>
  </si>
  <si>
    <t>Fadenmolche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</si>
</sst>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7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>
      <pane xSplit="17" ySplit="12" topLeftCell="R29" activePane="bottomRight" state="frozen"/>
      <selection pane="topRight" activeCell="R1" sqref="R1"/>
      <selection pane="bottomLeft" activeCell="A13" sqref="A13"/>
      <selection pane="bottomRight" activeCell="S35" sqref="S35"/>
    </sheetView>
  </sheetViews>
  <sheetFormatPr baseColWidth="10" defaultRowHeight="15"/>
  <cols>
    <col min="1" max="1" width="5.85546875" customWidth="1"/>
    <col min="2" max="2" width="3.85546875" customWidth="1"/>
    <col min="3" max="3" width="4.42578125" customWidth="1"/>
    <col min="4" max="4" width="4.28515625" customWidth="1"/>
    <col min="5" max="5" width="4.42578125" customWidth="1"/>
    <col min="6" max="6" width="4" customWidth="1"/>
    <col min="7" max="7" width="4.85546875" customWidth="1"/>
    <col min="8" max="8" width="5" customWidth="1"/>
    <col min="9" max="9" width="4.42578125" customWidth="1"/>
    <col min="10" max="10" width="4.5703125" customWidth="1"/>
    <col min="11" max="11" width="4.28515625" customWidth="1"/>
    <col min="12" max="12" width="4.42578125" customWidth="1"/>
    <col min="13" max="13" width="4.140625" customWidth="1"/>
    <col min="14" max="14" width="4.7109375" customWidth="1"/>
    <col min="15" max="15" width="3.85546875" customWidth="1"/>
    <col min="16" max="16" width="17" customWidth="1"/>
    <col min="17" max="17" width="5.42578125" customWidth="1"/>
    <col min="18" max="18" width="21" customWidth="1"/>
    <col min="19" max="19" width="11.5703125" customWidth="1"/>
  </cols>
  <sheetData>
    <row r="1" spans="1:20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0" ht="15.75" thickBot="1"/>
    <row r="3" spans="1:20">
      <c r="A3" s="5" t="s">
        <v>0</v>
      </c>
      <c r="B3" s="27" t="s">
        <v>1</v>
      </c>
      <c r="C3" s="28"/>
      <c r="D3" s="27" t="s">
        <v>2</v>
      </c>
      <c r="E3" s="30"/>
      <c r="F3" s="28"/>
      <c r="G3" s="27" t="s">
        <v>3</v>
      </c>
      <c r="H3" s="28"/>
      <c r="I3" s="27" t="s">
        <v>4</v>
      </c>
      <c r="J3" s="28"/>
      <c r="K3" s="27" t="s">
        <v>5</v>
      </c>
      <c r="L3" s="28"/>
      <c r="M3" s="27" t="s">
        <v>6</v>
      </c>
      <c r="N3" s="30"/>
      <c r="O3" s="27" t="s">
        <v>7</v>
      </c>
      <c r="P3" s="28"/>
      <c r="Q3" s="31" t="s">
        <v>8</v>
      </c>
      <c r="R3" s="31"/>
      <c r="S3" s="6" t="s">
        <v>12</v>
      </c>
      <c r="T3" s="1"/>
    </row>
    <row r="4" spans="1:20" ht="15.75" thickBot="1">
      <c r="A4" s="12"/>
      <c r="B4" s="13" t="s">
        <v>9</v>
      </c>
      <c r="C4" s="13" t="s">
        <v>10</v>
      </c>
      <c r="D4" s="13" t="s">
        <v>9</v>
      </c>
      <c r="E4" s="13" t="s">
        <v>10</v>
      </c>
      <c r="F4" s="13" t="s">
        <v>11</v>
      </c>
      <c r="G4" s="13" t="s">
        <v>9</v>
      </c>
      <c r="H4" s="13" t="s">
        <v>10</v>
      </c>
      <c r="I4" s="13" t="s">
        <v>9</v>
      </c>
      <c r="J4" s="13" t="s">
        <v>10</v>
      </c>
      <c r="K4" s="13" t="s">
        <v>9</v>
      </c>
      <c r="L4" s="13" t="s">
        <v>10</v>
      </c>
      <c r="M4" s="13" t="s">
        <v>9</v>
      </c>
      <c r="N4" s="14" t="s">
        <v>10</v>
      </c>
      <c r="O4" s="14"/>
      <c r="P4" s="15"/>
      <c r="Q4" s="3"/>
      <c r="R4" s="4"/>
      <c r="S4" s="16"/>
      <c r="T4" s="1"/>
    </row>
    <row r="5" spans="1:20">
      <c r="A5" s="17">
        <v>1994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>
        <f t="shared" ref="S5:S11" si="0">SUM(B5:O5)+SUM(Q5)+SUM(F5)</f>
        <v>0</v>
      </c>
      <c r="T5" s="1"/>
    </row>
    <row r="6" spans="1:20">
      <c r="A6" s="7">
        <v>1995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8">
        <f t="shared" si="0"/>
        <v>0</v>
      </c>
      <c r="T6" s="1"/>
    </row>
    <row r="7" spans="1:20">
      <c r="A7" s="9">
        <v>1996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0">
        <f t="shared" si="0"/>
        <v>0</v>
      </c>
      <c r="T7" s="1"/>
    </row>
    <row r="8" spans="1:20">
      <c r="A8" s="7">
        <v>1997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8">
        <f t="shared" si="0"/>
        <v>0</v>
      </c>
      <c r="T8" s="1"/>
    </row>
    <row r="9" spans="1:20">
      <c r="A9" s="9">
        <v>1998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0">
        <f t="shared" si="0"/>
        <v>0</v>
      </c>
      <c r="T9" s="1"/>
    </row>
    <row r="10" spans="1:20">
      <c r="A10" s="7">
        <v>1999</v>
      </c>
      <c r="B10" s="32">
        <v>7</v>
      </c>
      <c r="C10" s="32"/>
      <c r="D10" s="32">
        <v>51</v>
      </c>
      <c r="E10" s="32"/>
      <c r="F10" s="22"/>
      <c r="G10" s="32">
        <v>7</v>
      </c>
      <c r="H10" s="32"/>
      <c r="I10" s="32"/>
      <c r="J10" s="32"/>
      <c r="K10" s="32"/>
      <c r="L10" s="32"/>
      <c r="M10" s="32"/>
      <c r="N10" s="32"/>
      <c r="O10" s="22">
        <v>1</v>
      </c>
      <c r="P10" s="22" t="s">
        <v>14</v>
      </c>
      <c r="Q10" s="22"/>
      <c r="R10" s="22"/>
      <c r="S10" s="8">
        <f t="shared" si="0"/>
        <v>66</v>
      </c>
      <c r="T10" s="1"/>
    </row>
    <row r="11" spans="1:20">
      <c r="A11" s="9">
        <v>2000</v>
      </c>
      <c r="B11" s="23"/>
      <c r="C11" s="23"/>
      <c r="D11" s="23">
        <v>53</v>
      </c>
      <c r="E11" s="23">
        <v>48</v>
      </c>
      <c r="F11" s="23">
        <v>30</v>
      </c>
      <c r="G11" s="23"/>
      <c r="H11" s="23"/>
      <c r="I11" s="23"/>
      <c r="J11" s="23"/>
      <c r="K11" s="23"/>
      <c r="L11" s="23"/>
      <c r="M11" s="33">
        <v>10</v>
      </c>
      <c r="N11" s="33"/>
      <c r="O11" s="23">
        <v>3</v>
      </c>
      <c r="P11" s="23" t="s">
        <v>15</v>
      </c>
      <c r="Q11" s="23"/>
      <c r="R11" s="23"/>
      <c r="S11" s="10">
        <f t="shared" si="0"/>
        <v>174</v>
      </c>
      <c r="T11" s="1"/>
    </row>
    <row r="12" spans="1:20">
      <c r="A12" s="7">
        <v>2009</v>
      </c>
      <c r="B12" s="22">
        <v>4</v>
      </c>
      <c r="C12" s="22">
        <v>5</v>
      </c>
      <c r="D12" s="22">
        <v>12</v>
      </c>
      <c r="E12" s="22">
        <v>12</v>
      </c>
      <c r="F12" s="22">
        <v>1</v>
      </c>
      <c r="G12" s="22"/>
      <c r="H12" s="22">
        <v>1</v>
      </c>
      <c r="I12" s="22">
        <v>5</v>
      </c>
      <c r="J12" s="22">
        <v>2</v>
      </c>
      <c r="K12" s="22">
        <v>2</v>
      </c>
      <c r="L12" s="22"/>
      <c r="M12" s="22">
        <v>3</v>
      </c>
      <c r="N12" s="22">
        <v>4</v>
      </c>
      <c r="O12" s="22">
        <v>1</v>
      </c>
      <c r="P12" s="22" t="s">
        <v>19</v>
      </c>
      <c r="Q12" s="22">
        <v>6</v>
      </c>
      <c r="R12" s="22" t="s">
        <v>17</v>
      </c>
      <c r="S12" s="8">
        <f>SUM(B12:O12)+SUM(Q12)+SUM(F12)+Q13</f>
        <v>76</v>
      </c>
      <c r="T12" s="1"/>
    </row>
    <row r="13" spans="1:20">
      <c r="A13" s="7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6</v>
      </c>
      <c r="P13" s="22" t="s">
        <v>16</v>
      </c>
      <c r="Q13" s="22">
        <v>17</v>
      </c>
      <c r="R13" s="22" t="s">
        <v>18</v>
      </c>
      <c r="S13" s="8"/>
      <c r="T13" s="1"/>
    </row>
    <row r="14" spans="1:20">
      <c r="A14" s="9">
        <v>2010</v>
      </c>
      <c r="B14" s="23">
        <v>1</v>
      </c>
      <c r="C14" s="23">
        <v>2</v>
      </c>
      <c r="D14" s="23">
        <v>8</v>
      </c>
      <c r="E14" s="23">
        <v>15</v>
      </c>
      <c r="F14" s="23">
        <v>2</v>
      </c>
      <c r="G14" s="23"/>
      <c r="H14" s="23"/>
      <c r="I14" s="23">
        <v>3</v>
      </c>
      <c r="J14" s="23">
        <v>0</v>
      </c>
      <c r="K14" s="23"/>
      <c r="L14" s="23"/>
      <c r="M14" s="23">
        <v>11</v>
      </c>
      <c r="N14" s="23">
        <v>6</v>
      </c>
      <c r="O14" s="23">
        <v>1</v>
      </c>
      <c r="P14" s="23" t="s">
        <v>20</v>
      </c>
      <c r="Q14" s="23">
        <v>3</v>
      </c>
      <c r="R14" s="23" t="s">
        <v>17</v>
      </c>
      <c r="S14" s="10">
        <f>SUM(B14:O14)+SUM(Q14)+SUM(F14)+Q15+Q16</f>
        <v>70</v>
      </c>
      <c r="T14" s="1"/>
    </row>
    <row r="15" spans="1:20">
      <c r="A15" s="9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>
        <v>1</v>
      </c>
      <c r="R15" s="23" t="s">
        <v>4</v>
      </c>
      <c r="S15" s="10"/>
      <c r="T15" s="1"/>
    </row>
    <row r="16" spans="1:20">
      <c r="A16" s="9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>
        <v>15</v>
      </c>
      <c r="R16" s="23" t="s">
        <v>18</v>
      </c>
      <c r="S16" s="10"/>
      <c r="T16" s="1"/>
    </row>
    <row r="17" spans="1:20">
      <c r="A17" s="7">
        <v>2011</v>
      </c>
      <c r="B17" s="22">
        <v>2</v>
      </c>
      <c r="C17" s="22"/>
      <c r="D17" s="22">
        <v>10</v>
      </c>
      <c r="E17" s="22">
        <v>16</v>
      </c>
      <c r="F17" s="22">
        <v>5</v>
      </c>
      <c r="G17" s="22"/>
      <c r="H17" s="22"/>
      <c r="I17" s="22">
        <v>4</v>
      </c>
      <c r="J17" s="22">
        <v>11</v>
      </c>
      <c r="K17" s="22">
        <v>1</v>
      </c>
      <c r="L17" s="22">
        <v>6</v>
      </c>
      <c r="M17" s="22">
        <v>14</v>
      </c>
      <c r="N17" s="22">
        <v>27</v>
      </c>
      <c r="O17" s="22">
        <v>1</v>
      </c>
      <c r="P17" s="22" t="s">
        <v>21</v>
      </c>
      <c r="Q17" s="22"/>
      <c r="R17" s="22"/>
      <c r="S17" s="8">
        <f>SUM(B17:O17)+SUM(Q17)+SUM(F17)</f>
        <v>102</v>
      </c>
      <c r="T17" s="1"/>
    </row>
    <row r="18" spans="1:20">
      <c r="A18" s="9">
        <v>2012</v>
      </c>
      <c r="B18" s="23">
        <v>1</v>
      </c>
      <c r="C18" s="23">
        <v>3</v>
      </c>
      <c r="D18" s="23">
        <v>8</v>
      </c>
      <c r="E18" s="23">
        <v>21</v>
      </c>
      <c r="F18" s="23">
        <v>1</v>
      </c>
      <c r="G18" s="23"/>
      <c r="H18" s="23">
        <v>2</v>
      </c>
      <c r="I18" s="23">
        <v>5</v>
      </c>
      <c r="J18" s="23">
        <v>13</v>
      </c>
      <c r="K18" s="23"/>
      <c r="L18" s="23"/>
      <c r="M18" s="23">
        <v>7</v>
      </c>
      <c r="N18" s="23">
        <v>25</v>
      </c>
      <c r="O18" s="23"/>
      <c r="P18" s="23"/>
      <c r="Q18" s="23">
        <v>2</v>
      </c>
      <c r="R18" s="23" t="s">
        <v>17</v>
      </c>
      <c r="S18" s="10">
        <f>SUM(B18:O18)+SUM(Q18)+SUM(F18)+SUM(Q19)+SUM(Q20)</f>
        <v>119</v>
      </c>
      <c r="T18" s="1"/>
    </row>
    <row r="19" spans="1:20">
      <c r="A19" s="9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>
        <v>28</v>
      </c>
      <c r="R19" s="23" t="s">
        <v>18</v>
      </c>
      <c r="S19" s="10"/>
      <c r="T19" s="1"/>
    </row>
    <row r="20" spans="1:20">
      <c r="A20" s="9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>
        <v>2</v>
      </c>
      <c r="R20" s="23" t="s">
        <v>4</v>
      </c>
      <c r="S20" s="10"/>
      <c r="T20" s="1"/>
    </row>
    <row r="21" spans="1:20">
      <c r="A21" s="7">
        <v>2013</v>
      </c>
      <c r="B21" s="22">
        <v>1</v>
      </c>
      <c r="C21" s="22">
        <v>4</v>
      </c>
      <c r="D21" s="22">
        <v>24</v>
      </c>
      <c r="E21" s="22">
        <v>30</v>
      </c>
      <c r="F21" s="22">
        <v>3</v>
      </c>
      <c r="G21" s="22">
        <v>2</v>
      </c>
      <c r="H21" s="22">
        <v>7</v>
      </c>
      <c r="I21" s="22">
        <v>10</v>
      </c>
      <c r="J21" s="22">
        <v>9</v>
      </c>
      <c r="K21" s="22"/>
      <c r="L21" s="22"/>
      <c r="M21" s="22">
        <v>11</v>
      </c>
      <c r="N21" s="22">
        <v>79</v>
      </c>
      <c r="O21" s="22">
        <v>1</v>
      </c>
      <c r="P21" s="22" t="s">
        <v>22</v>
      </c>
      <c r="Q21" s="22">
        <v>33</v>
      </c>
      <c r="R21" s="22" t="s">
        <v>18</v>
      </c>
      <c r="S21" s="8">
        <f>SUM(B21:O21)+SUM(Q21)+SUM(F21)+Q22</f>
        <v>218</v>
      </c>
      <c r="T21" s="1"/>
    </row>
    <row r="22" spans="1:20">
      <c r="A22" s="3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">
        <v>1</v>
      </c>
      <c r="R22" s="2" t="s">
        <v>17</v>
      </c>
      <c r="S22" s="35"/>
    </row>
    <row r="23" spans="1:20">
      <c r="A23" s="9">
        <v>2014</v>
      </c>
      <c r="B23" s="23"/>
      <c r="C23" s="23">
        <v>1</v>
      </c>
      <c r="D23" s="23">
        <v>35</v>
      </c>
      <c r="E23" s="23">
        <v>36</v>
      </c>
      <c r="F23" s="23"/>
      <c r="G23" s="23"/>
      <c r="H23" s="23"/>
      <c r="I23" s="23">
        <v>19</v>
      </c>
      <c r="J23" s="23">
        <v>44</v>
      </c>
      <c r="K23" s="23">
        <v>1</v>
      </c>
      <c r="L23" s="23">
        <v>1</v>
      </c>
      <c r="M23" s="23">
        <v>78</v>
      </c>
      <c r="N23" s="23">
        <v>142</v>
      </c>
      <c r="O23" s="23">
        <v>1</v>
      </c>
      <c r="P23" s="23" t="s">
        <v>21</v>
      </c>
      <c r="Q23" s="23">
        <v>1</v>
      </c>
      <c r="R23" s="23" t="s">
        <v>1</v>
      </c>
      <c r="S23" s="20">
        <f>SUM(B23:O24)+SUM(Q23:Q24)</f>
        <v>384</v>
      </c>
    </row>
    <row r="24" spans="1:20">
      <c r="A24" s="9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>
        <v>25</v>
      </c>
      <c r="R24" s="23" t="s">
        <v>18</v>
      </c>
      <c r="S24" s="20"/>
    </row>
    <row r="25" spans="1:20">
      <c r="A25" s="11">
        <v>2015</v>
      </c>
      <c r="B25" s="2"/>
      <c r="C25" s="2">
        <v>1</v>
      </c>
      <c r="D25" s="2">
        <v>33</v>
      </c>
      <c r="E25" s="2">
        <v>33</v>
      </c>
      <c r="F25" s="2">
        <v>3</v>
      </c>
      <c r="G25" s="2"/>
      <c r="H25" s="2"/>
      <c r="I25" s="2">
        <v>5</v>
      </c>
      <c r="J25" s="2">
        <v>15</v>
      </c>
      <c r="K25" s="2"/>
      <c r="L25" s="2"/>
      <c r="M25" s="2">
        <v>75</v>
      </c>
      <c r="N25" s="2">
        <v>65</v>
      </c>
      <c r="O25" s="2"/>
      <c r="P25" s="2"/>
      <c r="Q25" s="2">
        <v>4</v>
      </c>
      <c r="R25" s="2" t="s">
        <v>23</v>
      </c>
      <c r="S25" s="21">
        <f>SUM(B25:O25)+F25</f>
        <v>233</v>
      </c>
    </row>
    <row r="26" spans="1:20">
      <c r="A26" s="9">
        <v>2016</v>
      </c>
      <c r="B26" s="23"/>
      <c r="C26" s="23"/>
      <c r="D26" s="23">
        <v>35</v>
      </c>
      <c r="E26" s="23">
        <v>22</v>
      </c>
      <c r="F26" s="23">
        <v>6</v>
      </c>
      <c r="G26" s="23"/>
      <c r="H26" s="23"/>
      <c r="I26" s="23">
        <v>12</v>
      </c>
      <c r="J26" s="23">
        <v>19</v>
      </c>
      <c r="K26" s="23">
        <v>1</v>
      </c>
      <c r="L26" s="23"/>
      <c r="M26" s="23">
        <v>33</v>
      </c>
      <c r="N26" s="23">
        <v>123</v>
      </c>
      <c r="O26" s="23"/>
      <c r="P26" s="23"/>
      <c r="Q26" s="23">
        <v>20</v>
      </c>
      <c r="R26" s="23" t="s">
        <v>18</v>
      </c>
      <c r="S26" s="20">
        <f>SUM(B26:O26)+F26</f>
        <v>257</v>
      </c>
    </row>
    <row r="27" spans="1:20">
      <c r="A27" s="11">
        <v>2017</v>
      </c>
      <c r="B27" s="2"/>
      <c r="C27" s="2"/>
      <c r="D27" s="2">
        <v>19</v>
      </c>
      <c r="E27" s="2">
        <v>26</v>
      </c>
      <c r="F27" s="2">
        <v>25</v>
      </c>
      <c r="G27" s="2"/>
      <c r="H27" s="2"/>
      <c r="I27" s="2">
        <v>14</v>
      </c>
      <c r="J27" s="2">
        <v>25</v>
      </c>
      <c r="K27" s="2"/>
      <c r="L27" s="2"/>
      <c r="M27" s="2">
        <v>82</v>
      </c>
      <c r="N27" s="2">
        <v>95</v>
      </c>
      <c r="O27" s="2">
        <v>2</v>
      </c>
      <c r="P27" s="2" t="s">
        <v>21</v>
      </c>
      <c r="Q27" s="2">
        <v>3</v>
      </c>
      <c r="R27" s="2" t="s">
        <v>18</v>
      </c>
      <c r="S27" s="21">
        <f>SUM(B27:O27)+F27</f>
        <v>313</v>
      </c>
    </row>
    <row r="28" spans="1:20">
      <c r="A28" s="9">
        <v>2018</v>
      </c>
      <c r="B28" s="23"/>
      <c r="C28" s="23"/>
      <c r="D28" s="23">
        <v>32</v>
      </c>
      <c r="E28" s="23">
        <v>15</v>
      </c>
      <c r="F28" s="23">
        <v>2</v>
      </c>
      <c r="G28" s="23">
        <v>2</v>
      </c>
      <c r="H28" s="23">
        <v>2</v>
      </c>
      <c r="I28" s="23">
        <v>14</v>
      </c>
      <c r="J28" s="23">
        <v>35</v>
      </c>
      <c r="K28" s="23"/>
      <c r="L28" s="23">
        <v>1</v>
      </c>
      <c r="M28" s="23">
        <v>29</v>
      </c>
      <c r="N28" s="23">
        <v>65</v>
      </c>
      <c r="O28" s="23">
        <v>1</v>
      </c>
      <c r="P28" s="23" t="s">
        <v>21</v>
      </c>
      <c r="Q28" s="23"/>
      <c r="R28" s="23"/>
      <c r="S28" s="20">
        <f>SUM(B28:O28)+F28</f>
        <v>200</v>
      </c>
    </row>
    <row r="29" spans="1:20">
      <c r="A29" s="9">
        <v>2019</v>
      </c>
      <c r="B29" s="23"/>
      <c r="C29" s="23"/>
      <c r="D29" s="23">
        <v>11</v>
      </c>
      <c r="E29" s="23">
        <v>7</v>
      </c>
      <c r="F29" s="23"/>
      <c r="G29" s="23"/>
      <c r="H29" s="23">
        <v>1</v>
      </c>
      <c r="I29" s="23">
        <v>10</v>
      </c>
      <c r="J29" s="23">
        <v>17</v>
      </c>
      <c r="K29" s="23">
        <v>2</v>
      </c>
      <c r="L29" s="23">
        <v>1</v>
      </c>
      <c r="M29" s="23">
        <v>55</v>
      </c>
      <c r="N29" s="23">
        <v>69</v>
      </c>
      <c r="O29" s="23"/>
      <c r="P29" s="23"/>
      <c r="Q29" s="23">
        <v>2</v>
      </c>
      <c r="R29" s="23" t="s">
        <v>24</v>
      </c>
      <c r="S29" s="20">
        <f>SUM(B29:O29)+F29</f>
        <v>173</v>
      </c>
    </row>
    <row r="30" spans="1:20">
      <c r="A30" s="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>
        <v>3</v>
      </c>
      <c r="R30" s="23" t="s">
        <v>18</v>
      </c>
      <c r="S30" s="20"/>
    </row>
    <row r="31" spans="1:20">
      <c r="A31" s="11">
        <v>2020</v>
      </c>
      <c r="B31" s="2"/>
      <c r="C31" s="2"/>
      <c r="D31" s="2"/>
      <c r="E31" s="2">
        <v>9</v>
      </c>
      <c r="F31" s="2"/>
      <c r="G31" s="2"/>
      <c r="H31" s="2"/>
      <c r="I31" s="2">
        <v>4</v>
      </c>
      <c r="J31" s="2">
        <v>8</v>
      </c>
      <c r="K31" s="2">
        <v>3</v>
      </c>
      <c r="L31" s="2">
        <v>3</v>
      </c>
      <c r="M31" s="2">
        <v>11</v>
      </c>
      <c r="N31" s="2">
        <v>29</v>
      </c>
      <c r="O31" s="2"/>
      <c r="P31" s="2"/>
      <c r="Q31" s="2"/>
      <c r="R31" s="2"/>
      <c r="S31" s="21">
        <f t="shared" ref="S31" si="1">SUM(B31:O31)+F31</f>
        <v>67</v>
      </c>
    </row>
    <row r="32" spans="1:20">
      <c r="A32" s="24">
        <v>2021</v>
      </c>
      <c r="B32" s="25"/>
      <c r="C32" s="25"/>
      <c r="D32" s="25">
        <v>6</v>
      </c>
      <c r="E32" s="25">
        <v>7</v>
      </c>
      <c r="F32" s="25"/>
      <c r="G32" s="25"/>
      <c r="H32" s="25"/>
      <c r="I32" s="25">
        <v>10</v>
      </c>
      <c r="J32" s="25">
        <v>22</v>
      </c>
      <c r="K32" s="25"/>
      <c r="L32" s="25"/>
      <c r="M32" s="25">
        <v>49</v>
      </c>
      <c r="N32" s="25">
        <v>105</v>
      </c>
      <c r="O32" s="25">
        <v>1</v>
      </c>
      <c r="P32" s="25" t="s">
        <v>21</v>
      </c>
      <c r="Q32" s="25">
        <v>1</v>
      </c>
      <c r="R32" s="25" t="s">
        <v>6</v>
      </c>
      <c r="S32" s="26">
        <f>SUM(B32:O32)+F32</f>
        <v>200</v>
      </c>
    </row>
    <row r="33" spans="1:19">
      <c r="A33" s="11">
        <v>2022</v>
      </c>
      <c r="B33" s="2"/>
      <c r="C33" s="2"/>
      <c r="D33" s="2">
        <v>31</v>
      </c>
      <c r="E33" s="2">
        <v>27</v>
      </c>
      <c r="F33" s="2">
        <v>2</v>
      </c>
      <c r="G33" s="2"/>
      <c r="H33" s="2"/>
      <c r="I33" s="2">
        <v>19</v>
      </c>
      <c r="J33" s="2">
        <v>30</v>
      </c>
      <c r="K33" s="2"/>
      <c r="L33" s="2">
        <v>36</v>
      </c>
      <c r="M33" s="2">
        <v>137</v>
      </c>
      <c r="N33" s="2"/>
      <c r="O33" s="2"/>
      <c r="P33" s="2"/>
      <c r="Q33" s="2"/>
      <c r="R33" s="2"/>
      <c r="S33" s="21">
        <f>SUM(B33:O33)+F33</f>
        <v>284</v>
      </c>
    </row>
    <row r="34" spans="1:19" ht="15.75" thickBot="1">
      <c r="A34" s="36">
        <v>2023</v>
      </c>
      <c r="B34" s="37"/>
      <c r="C34" s="37"/>
      <c r="D34" s="37">
        <v>33</v>
      </c>
      <c r="E34" s="37">
        <v>11</v>
      </c>
      <c r="F34" s="37"/>
      <c r="G34" s="37"/>
      <c r="H34" s="37"/>
      <c r="I34" s="37">
        <v>12</v>
      </c>
      <c r="J34" s="37">
        <v>8</v>
      </c>
      <c r="K34" s="37"/>
      <c r="L34" s="37"/>
      <c r="M34" s="37">
        <v>15</v>
      </c>
      <c r="N34" s="37">
        <v>29</v>
      </c>
      <c r="O34" s="37"/>
      <c r="P34" s="37"/>
      <c r="Q34" s="37"/>
      <c r="R34" s="37"/>
      <c r="S34" s="38">
        <f>SUM(B34:O34)+F34</f>
        <v>108</v>
      </c>
    </row>
  </sheetData>
  <mergeCells count="13">
    <mergeCell ref="B10:C10"/>
    <mergeCell ref="D10:E10"/>
    <mergeCell ref="G10:N10"/>
    <mergeCell ref="M11:N11"/>
    <mergeCell ref="O3:P3"/>
    <mergeCell ref="A1:S1"/>
    <mergeCell ref="B3:C3"/>
    <mergeCell ref="D3:F3"/>
    <mergeCell ref="G3:H3"/>
    <mergeCell ref="I3:J3"/>
    <mergeCell ref="K3:L3"/>
    <mergeCell ref="M3:N3"/>
    <mergeCell ref="Q3:R3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2023-11-07T14:00:44Z</dcterms:modified>
</cp:coreProperties>
</file>